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7335" activeTab="2"/>
  </bookViews>
  <sheets>
    <sheet name="can doi" sheetId="1" r:id="rId1"/>
    <sheet name="thu" sheetId="2" r:id="rId2"/>
    <sheet name="chi" sheetId="3" r:id="rId3"/>
  </sheets>
  <definedNames>
    <definedName name="_xlnm.Print_Area" localSheetId="0">'can doi'!$A$1:$E$24</definedName>
    <definedName name="_xlnm.Print_Area" localSheetId="2">'chi'!$A$1:$E$30</definedName>
    <definedName name="_xlnm.Print_Area" localSheetId="1">'thu'!$A$1:$D$40</definedName>
  </definedNames>
  <calcPr fullCalcOnLoad="1"/>
</workbook>
</file>

<file path=xl/sharedStrings.xml><?xml version="1.0" encoding="utf-8"?>
<sst xmlns="http://schemas.openxmlformats.org/spreadsheetml/2006/main" count="91" uniqueCount="82">
  <si>
    <t>NỘI DUNG THU</t>
  </si>
  <si>
    <t>DỰ TOÁN</t>
  </si>
  <si>
    <t>NỘI DUNG CHI</t>
  </si>
  <si>
    <t>TỔNG SỐ THU</t>
  </si>
  <si>
    <t>TỔNG SỐ CHI</t>
  </si>
  <si>
    <t>-Bổ sung cân đối ngân sách</t>
  </si>
  <si>
    <t>-Bổ sung có mục tiêu</t>
  </si>
  <si>
    <t>STT</t>
  </si>
  <si>
    <t xml:space="preserve">NỘI DUNG </t>
  </si>
  <si>
    <t>THU NSNN</t>
  </si>
  <si>
    <t>THU NSX</t>
  </si>
  <si>
    <t>TỔNG THU</t>
  </si>
  <si>
    <t>Các khoản thu 100%</t>
  </si>
  <si>
    <t>Phí, lệ phí</t>
  </si>
  <si>
    <t>Thu từ quỹ đất công ích và thu hoa lợi công sản khác</t>
  </si>
  <si>
    <t>Thu phạt, tịch thu khác theo quy định</t>
  </si>
  <si>
    <t>Đóng góp của nhân dân theo quy định</t>
  </si>
  <si>
    <t>Thu khác</t>
  </si>
  <si>
    <t>Các khoản thu phân chia theo tỷ lệ phần trăm (%)</t>
  </si>
  <si>
    <t>I</t>
  </si>
  <si>
    <t>II</t>
  </si>
  <si>
    <t>Các khoản thu phân chia</t>
  </si>
  <si>
    <t>-Thuế sử dụng đất phi nông nghiệp</t>
  </si>
  <si>
    <t>-Lệ phí trước bạ nhà đất</t>
  </si>
  <si>
    <t>-Lệ phí môn bài thu từ cá nhân, hộ kinh doanh</t>
  </si>
  <si>
    <t>-Thuế giá trị gia tăng</t>
  </si>
  <si>
    <t>-Thuế TN từ hoạt động SX kinh doanh</t>
  </si>
  <si>
    <t>Các khoản thu phân chia khác do cấp tỉnh quy định</t>
  </si>
  <si>
    <t>Thu viện trợ không hoàn lại trực tiếp cho xã</t>
  </si>
  <si>
    <t>Thu chuyển nguồn</t>
  </si>
  <si>
    <t>Thu kết dư ngân sách năm trước</t>
  </si>
  <si>
    <t>Thu bổ sung từ ngân sách cấp trên</t>
  </si>
  <si>
    <t>-Thu bổ sung cân đối</t>
  </si>
  <si>
    <t>III</t>
  </si>
  <si>
    <t>IV</t>
  </si>
  <si>
    <t>V</t>
  </si>
  <si>
    <t>VI</t>
  </si>
  <si>
    <t>Đơn vị : 1000 đồng</t>
  </si>
  <si>
    <t>Đơn vị: 1000 đồng</t>
  </si>
  <si>
    <t>TỔNG CHI</t>
  </si>
  <si>
    <t>Trong đó:</t>
  </si>
  <si>
    <t>Chi giáo dục</t>
  </si>
  <si>
    <t>Chi y tế</t>
  </si>
  <si>
    <t>Chi văn hóa, thông tin</t>
  </si>
  <si>
    <t>Chi phát thanh, truyền thanh</t>
  </si>
  <si>
    <t>Chi thể dục thể thao</t>
  </si>
  <si>
    <t>Chi hoạt động của cơ quan quản lý Nhà nước, Đảng, đoàn thể</t>
  </si>
  <si>
    <t>Chi cho công tác xã hội</t>
  </si>
  <si>
    <t>Chi khác</t>
  </si>
  <si>
    <t>Dự phòng ngân sách</t>
  </si>
  <si>
    <t>TỔNG SỐ</t>
  </si>
  <si>
    <t>ĐẦU TƯ PHÁT TRIỂN</t>
  </si>
  <si>
    <t>THƯỜNG XUYÊN</t>
  </si>
  <si>
    <t>1=2+3</t>
  </si>
  <si>
    <t>A</t>
  </si>
  <si>
    <t>B</t>
  </si>
  <si>
    <t>Biểu số 110/CK TC-NSNN</t>
  </si>
  <si>
    <t>Biểu số 109/CK TC-NSNN</t>
  </si>
  <si>
    <t>Biểu số 108/CK TC-NSNN</t>
  </si>
  <si>
    <t>Chi đầu tư nhân dân đóng góp</t>
  </si>
  <si>
    <t xml:space="preserve">-Thu bổ sung có mục tiêu </t>
  </si>
  <si>
    <t>Chi An ninh - quốc phòng</t>
  </si>
  <si>
    <t>Chi hưu trí xã</t>
  </si>
  <si>
    <t>Chi đầu tư cơ sở hạ tầng</t>
  </si>
  <si>
    <t>Thu ngoài quốc doanh huyện quản lý</t>
  </si>
  <si>
    <t>UBND XÃ GIANG HẢI</t>
  </si>
  <si>
    <t>-Thu tiền sử dụng đất</t>
  </si>
  <si>
    <t>Chi sự nghiệp nông nghiệp</t>
  </si>
  <si>
    <t>Chi phụ cấp Hội đặc thù</t>
  </si>
  <si>
    <t>DỰ TOÁN THU NGÂN SÁCH XÃ NĂM 2023</t>
  </si>
  <si>
    <t>-Thuế TN ngoài quốc doanh</t>
  </si>
  <si>
    <t>DỰ TOÁN CHI NGÂN SÁCH XÃ NĂM 2023</t>
  </si>
  <si>
    <t>CÂN ĐỐI DỰ TOÁN NGÂN SÁCH XÃ NĂM 2023</t>
  </si>
  <si>
    <t>I. Các khoản thu xã hưởng 100%</t>
  </si>
  <si>
    <t>II. Các khoản thu phân chia theo tỷ lệ</t>
  </si>
  <si>
    <t>III. Thu bổ sung</t>
  </si>
  <si>
    <t>IV. Thu chuyển nguồn</t>
  </si>
  <si>
    <t>I. Chi đầu tư phát triển</t>
  </si>
  <si>
    <t>II. Chi thường xuyên</t>
  </si>
  <si>
    <t>III. Dự phòng</t>
  </si>
  <si>
    <t>(Kèm theo Quyết định số 01/QĐ-UBND ngày 05/01/2023 của UBND xã Giang Hải về việc công bố công khai số liệu dự toán ngân sách xã Giang Hải năm 2023 )</t>
  </si>
  <si>
    <t>(Kèm theo Quyết định số 01QĐ-UBND ngày 05/01/2023 của UBND xã Giang Hải về việc công bố công khai số liệu dự toán ngân sách xã Giang Hải năm 2023 )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</si>
</sst>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"/>
    <numFmt numFmtId="181" formatCode="0.00000000"/>
    <numFmt numFmtId="182" formatCode="#.##0"/>
  </numFmts>
  <fonts count="4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182" fontId="6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13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A4" sqref="A4:D4"/>
    </sheetView>
  </sheetViews>
  <sheetFormatPr defaultColWidth="9.140625" defaultRowHeight="12.75"/>
  <cols>
    <col min="1" max="1" width="34.140625" style="1" customWidth="1"/>
    <col min="2" max="2" width="14.57421875" style="8" customWidth="1"/>
    <col min="3" max="3" width="32.140625" style="8" customWidth="1"/>
    <col min="4" max="4" width="14.57421875" style="8" customWidth="1"/>
    <col min="5" max="5" width="10.140625" style="1" bestFit="1" customWidth="1"/>
    <col min="6" max="16384" width="9.140625" style="1" customWidth="1"/>
  </cols>
  <sheetData>
    <row r="1" spans="1:4" ht="18.75">
      <c r="A1" s="29" t="s">
        <v>65</v>
      </c>
      <c r="C1" s="32" t="s">
        <v>58</v>
      </c>
      <c r="D1" s="32"/>
    </row>
    <row r="3" spans="1:4" ht="18.75">
      <c r="A3" s="30" t="s">
        <v>72</v>
      </c>
      <c r="B3" s="30"/>
      <c r="C3" s="30"/>
      <c r="D3" s="30"/>
    </row>
    <row r="4" spans="1:5" ht="38.25" customHeight="1">
      <c r="A4" s="31" t="s">
        <v>80</v>
      </c>
      <c r="B4" s="31"/>
      <c r="C4" s="31"/>
      <c r="D4" s="31"/>
      <c r="E4" s="20"/>
    </row>
    <row r="5" ht="15.75">
      <c r="C5" s="9" t="s">
        <v>37</v>
      </c>
    </row>
    <row r="6" spans="1:4" ht="22.5" customHeight="1">
      <c r="A6" s="3" t="s">
        <v>0</v>
      </c>
      <c r="B6" s="10" t="s">
        <v>1</v>
      </c>
      <c r="C6" s="10" t="s">
        <v>2</v>
      </c>
      <c r="D6" s="10" t="s">
        <v>1</v>
      </c>
    </row>
    <row r="7" spans="1:4" ht="22.5" customHeight="1">
      <c r="A7" s="25" t="s">
        <v>3</v>
      </c>
      <c r="B7" s="26">
        <f>B8+B10+B12+B15</f>
        <v>5573000</v>
      </c>
      <c r="C7" s="27" t="s">
        <v>4</v>
      </c>
      <c r="D7" s="26">
        <f>D10+D12+D8+D14</f>
        <v>5573000</v>
      </c>
    </row>
    <row r="8" spans="1:4" ht="22.5" customHeight="1">
      <c r="A8" s="17" t="s">
        <v>73</v>
      </c>
      <c r="B8" s="18">
        <v>222000</v>
      </c>
      <c r="C8" s="18" t="s">
        <v>77</v>
      </c>
      <c r="D8" s="18">
        <v>600000</v>
      </c>
    </row>
    <row r="9" spans="1:4" ht="22.5" customHeight="1">
      <c r="A9" s="17"/>
      <c r="B9" s="18"/>
      <c r="C9" s="18"/>
      <c r="D9" s="18"/>
    </row>
    <row r="10" spans="1:4" ht="22.5" customHeight="1">
      <c r="A10" s="17" t="s">
        <v>74</v>
      </c>
      <c r="B10" s="18">
        <v>911000</v>
      </c>
      <c r="C10" s="18" t="s">
        <v>78</v>
      </c>
      <c r="D10" s="18">
        <f>B7-D12-D8-D14</f>
        <v>4880000</v>
      </c>
    </row>
    <row r="11" spans="1:4" ht="22.5" customHeight="1">
      <c r="A11" s="17"/>
      <c r="B11" s="18"/>
      <c r="C11" s="18"/>
      <c r="D11" s="18"/>
    </row>
    <row r="12" spans="1:4" ht="22.5" customHeight="1">
      <c r="A12" s="17" t="s">
        <v>75</v>
      </c>
      <c r="B12" s="18">
        <f>B13+B14</f>
        <v>4325000</v>
      </c>
      <c r="C12" s="18" t="s">
        <v>79</v>
      </c>
      <c r="D12" s="18">
        <v>93000</v>
      </c>
    </row>
    <row r="13" spans="1:4" ht="22.5" customHeight="1">
      <c r="A13" s="23" t="s">
        <v>5</v>
      </c>
      <c r="B13" s="18">
        <v>4154000</v>
      </c>
      <c r="C13" s="18"/>
      <c r="D13" s="18"/>
    </row>
    <row r="14" spans="1:4" ht="22.5" customHeight="1">
      <c r="A14" s="23" t="s">
        <v>6</v>
      </c>
      <c r="B14" s="18">
        <v>171000</v>
      </c>
      <c r="C14" s="18"/>
      <c r="D14" s="18"/>
    </row>
    <row r="15" spans="1:4" ht="22.5" customHeight="1">
      <c r="A15" s="19" t="s">
        <v>76</v>
      </c>
      <c r="B15" s="28">
        <v>115000</v>
      </c>
      <c r="C15" s="28"/>
      <c r="D15" s="28"/>
    </row>
    <row r="18" ht="15.75">
      <c r="E18" s="8">
        <f>D10-4598000-71500-9000</f>
        <v>201500</v>
      </c>
    </row>
  </sheetData>
  <sheetProtection/>
  <mergeCells count="3">
    <mergeCell ref="A3:D3"/>
    <mergeCell ref="A4:D4"/>
    <mergeCell ref="C1:D1"/>
  </mergeCells>
  <printOptions/>
  <pageMargins left="0.354330708661417" right="0.15748031496063" top="1.143700787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A4" sqref="A4:D4"/>
    </sheetView>
  </sheetViews>
  <sheetFormatPr defaultColWidth="9.140625" defaultRowHeight="12.75"/>
  <cols>
    <col min="1" max="1" width="5.7109375" style="1" customWidth="1"/>
    <col min="2" max="2" width="54.00390625" style="1" customWidth="1"/>
    <col min="3" max="4" width="16.421875" style="12" customWidth="1"/>
    <col min="5" max="16384" width="9.140625" style="1" customWidth="1"/>
  </cols>
  <sheetData>
    <row r="1" spans="1:3" ht="15.75">
      <c r="A1" s="4" t="s">
        <v>65</v>
      </c>
      <c r="C1" s="11" t="s">
        <v>57</v>
      </c>
    </row>
    <row r="3" spans="1:4" ht="15.75">
      <c r="A3" s="33" t="s">
        <v>69</v>
      </c>
      <c r="B3" s="33"/>
      <c r="C3" s="33"/>
      <c r="D3" s="33"/>
    </row>
    <row r="4" spans="1:4" ht="32.25" customHeight="1">
      <c r="A4" s="31" t="s">
        <v>80</v>
      </c>
      <c r="B4" s="31"/>
      <c r="C4" s="31"/>
      <c r="D4" s="31"/>
    </row>
    <row r="5" ht="15.75">
      <c r="C5" s="13" t="s">
        <v>38</v>
      </c>
    </row>
    <row r="6" spans="1:4" s="4" customFormat="1" ht="15.75">
      <c r="A6" s="34" t="s">
        <v>7</v>
      </c>
      <c r="B6" s="34" t="s">
        <v>8</v>
      </c>
      <c r="C6" s="35" t="s">
        <v>1</v>
      </c>
      <c r="D6" s="35"/>
    </row>
    <row r="7" spans="1:4" s="4" customFormat="1" ht="15.75">
      <c r="A7" s="34"/>
      <c r="B7" s="34"/>
      <c r="C7" s="14" t="s">
        <v>9</v>
      </c>
      <c r="D7" s="14" t="s">
        <v>10</v>
      </c>
    </row>
    <row r="8" spans="1:4" s="4" customFormat="1" ht="21" customHeight="1">
      <c r="A8" s="15"/>
      <c r="B8" s="15" t="s">
        <v>11</v>
      </c>
      <c r="C8" s="16">
        <f>C9+C15+C26+C27+C28+C29</f>
        <v>7973000</v>
      </c>
      <c r="D8" s="16">
        <f>D9+D15+D26+D27+D28+D29</f>
        <v>5573000</v>
      </c>
    </row>
    <row r="9" spans="1:4" s="4" customFormat="1" ht="21" customHeight="1">
      <c r="A9" s="21" t="s">
        <v>19</v>
      </c>
      <c r="B9" s="21" t="s">
        <v>12</v>
      </c>
      <c r="C9" s="22">
        <f>SUM(C10:C14)</f>
        <v>222000</v>
      </c>
      <c r="D9" s="22">
        <f>SUM(D10:D14)</f>
        <v>222000</v>
      </c>
    </row>
    <row r="10" spans="1:4" ht="21" customHeight="1">
      <c r="A10" s="17"/>
      <c r="B10" s="17" t="s">
        <v>13</v>
      </c>
      <c r="C10" s="18">
        <v>30000</v>
      </c>
      <c r="D10" s="18">
        <f>C10</f>
        <v>30000</v>
      </c>
    </row>
    <row r="11" spans="1:4" ht="21" customHeight="1">
      <c r="A11" s="17"/>
      <c r="B11" s="17" t="s">
        <v>14</v>
      </c>
      <c r="C11" s="18">
        <v>102000</v>
      </c>
      <c r="D11" s="18">
        <f>C11</f>
        <v>102000</v>
      </c>
    </row>
    <row r="12" spans="1:4" ht="21" customHeight="1">
      <c r="A12" s="17"/>
      <c r="B12" s="17" t="s">
        <v>15</v>
      </c>
      <c r="C12" s="18"/>
      <c r="D12" s="18">
        <f>C12</f>
        <v>0</v>
      </c>
    </row>
    <row r="13" spans="1:4" ht="21" customHeight="1">
      <c r="A13" s="17"/>
      <c r="B13" s="17" t="s">
        <v>16</v>
      </c>
      <c r="C13" s="18"/>
      <c r="D13" s="18">
        <f>C13</f>
        <v>0</v>
      </c>
    </row>
    <row r="14" spans="1:4" ht="21" customHeight="1">
      <c r="A14" s="17"/>
      <c r="B14" s="17" t="s">
        <v>17</v>
      </c>
      <c r="C14" s="18">
        <v>90000</v>
      </c>
      <c r="D14" s="18">
        <f>C14</f>
        <v>90000</v>
      </c>
    </row>
    <row r="15" spans="1:4" s="4" customFormat="1" ht="21" customHeight="1">
      <c r="A15" s="21" t="s">
        <v>20</v>
      </c>
      <c r="B15" s="21" t="s">
        <v>18</v>
      </c>
      <c r="C15" s="22">
        <f>C16+C22+C24</f>
        <v>3311000</v>
      </c>
      <c r="D15" s="22">
        <f>D16+D22</f>
        <v>911000</v>
      </c>
    </row>
    <row r="16" spans="1:4" ht="21" customHeight="1">
      <c r="A16" s="17">
        <v>1</v>
      </c>
      <c r="B16" s="17" t="s">
        <v>21</v>
      </c>
      <c r="C16" s="18">
        <f>SUM(C17:C21)</f>
        <v>311000</v>
      </c>
      <c r="D16" s="18">
        <f>SUM(D17:D21)</f>
        <v>311000</v>
      </c>
    </row>
    <row r="17" spans="1:4" ht="21" customHeight="1">
      <c r="A17" s="17"/>
      <c r="B17" s="23" t="s">
        <v>22</v>
      </c>
      <c r="C17" s="18"/>
      <c r="D17" s="18">
        <f>C17</f>
        <v>0</v>
      </c>
    </row>
    <row r="18" spans="1:4" ht="21" customHeight="1">
      <c r="A18" s="17"/>
      <c r="B18" s="23" t="s">
        <v>24</v>
      </c>
      <c r="C18" s="18">
        <v>16000</v>
      </c>
      <c r="D18" s="18">
        <f>C18</f>
        <v>16000</v>
      </c>
    </row>
    <row r="19" spans="1:4" ht="21" customHeight="1">
      <c r="A19" s="17"/>
      <c r="B19" s="23" t="s">
        <v>25</v>
      </c>
      <c r="C19" s="18">
        <v>191000</v>
      </c>
      <c r="D19" s="18">
        <f>C19</f>
        <v>191000</v>
      </c>
    </row>
    <row r="20" spans="1:4" ht="21" customHeight="1">
      <c r="A20" s="17"/>
      <c r="B20" s="23" t="s">
        <v>26</v>
      </c>
      <c r="C20" s="18">
        <v>74000</v>
      </c>
      <c r="D20" s="18">
        <f>C20</f>
        <v>74000</v>
      </c>
    </row>
    <row r="21" spans="1:4" ht="21" customHeight="1">
      <c r="A21" s="17"/>
      <c r="B21" s="23" t="s">
        <v>23</v>
      </c>
      <c r="C21" s="18">
        <v>30000</v>
      </c>
      <c r="D21" s="18">
        <f>C21</f>
        <v>30000</v>
      </c>
    </row>
    <row r="22" spans="1:4" ht="21" customHeight="1">
      <c r="A22" s="17">
        <v>2</v>
      </c>
      <c r="B22" s="17" t="s">
        <v>27</v>
      </c>
      <c r="C22" s="18">
        <f>C23</f>
        <v>3000000</v>
      </c>
      <c r="D22" s="18">
        <f>D23</f>
        <v>600000</v>
      </c>
    </row>
    <row r="23" spans="1:4" ht="21" customHeight="1">
      <c r="A23" s="17"/>
      <c r="B23" s="23" t="s">
        <v>66</v>
      </c>
      <c r="C23" s="18">
        <v>3000000</v>
      </c>
      <c r="D23" s="18">
        <v>600000</v>
      </c>
    </row>
    <row r="24" spans="1:4" ht="21" customHeight="1">
      <c r="A24" s="17">
        <v>3</v>
      </c>
      <c r="B24" s="17" t="s">
        <v>64</v>
      </c>
      <c r="C24" s="18"/>
      <c r="D24" s="18"/>
    </row>
    <row r="25" spans="1:4" ht="21" customHeight="1">
      <c r="A25" s="17"/>
      <c r="B25" s="23" t="s">
        <v>70</v>
      </c>
      <c r="C25" s="18"/>
      <c r="D25" s="18"/>
    </row>
    <row r="26" spans="1:4" s="4" customFormat="1" ht="21" customHeight="1">
      <c r="A26" s="21" t="s">
        <v>33</v>
      </c>
      <c r="B26" s="21" t="s">
        <v>28</v>
      </c>
      <c r="C26" s="18"/>
      <c r="D26" s="18"/>
    </row>
    <row r="27" spans="1:4" s="4" customFormat="1" ht="21" customHeight="1">
      <c r="A27" s="21" t="s">
        <v>34</v>
      </c>
      <c r="B27" s="21" t="s">
        <v>29</v>
      </c>
      <c r="C27" s="18">
        <v>115000</v>
      </c>
      <c r="D27" s="18">
        <v>115000</v>
      </c>
    </row>
    <row r="28" spans="1:4" s="4" customFormat="1" ht="21" customHeight="1">
      <c r="A28" s="21" t="s">
        <v>35</v>
      </c>
      <c r="B28" s="21" t="s">
        <v>30</v>
      </c>
      <c r="C28" s="18"/>
      <c r="D28" s="22"/>
    </row>
    <row r="29" spans="1:4" s="4" customFormat="1" ht="21" customHeight="1">
      <c r="A29" s="21" t="s">
        <v>36</v>
      </c>
      <c r="B29" s="21" t="s">
        <v>31</v>
      </c>
      <c r="C29" s="22">
        <f>SUM(C30:C31)</f>
        <v>4325000</v>
      </c>
      <c r="D29" s="22">
        <f>SUM(D30:D31)</f>
        <v>4325000</v>
      </c>
    </row>
    <row r="30" spans="1:4" ht="21" customHeight="1">
      <c r="A30" s="17">
        <v>1</v>
      </c>
      <c r="B30" s="23" t="s">
        <v>32</v>
      </c>
      <c r="C30" s="18">
        <v>4154000</v>
      </c>
      <c r="D30" s="18">
        <f>C30</f>
        <v>4154000</v>
      </c>
    </row>
    <row r="31" spans="1:4" ht="21" customHeight="1">
      <c r="A31" s="19">
        <v>2</v>
      </c>
      <c r="B31" s="24" t="s">
        <v>60</v>
      </c>
      <c r="C31" s="28">
        <v>171000</v>
      </c>
      <c r="D31" s="28">
        <f>C31</f>
        <v>171000</v>
      </c>
    </row>
  </sheetData>
  <sheetProtection/>
  <mergeCells count="5">
    <mergeCell ref="A3:D3"/>
    <mergeCell ref="A4:D4"/>
    <mergeCell ref="A6:A7"/>
    <mergeCell ref="B6:B7"/>
    <mergeCell ref="C6:D6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.7109375" style="1" customWidth="1"/>
    <col min="2" max="2" width="53.8515625" style="1" customWidth="1"/>
    <col min="3" max="4" width="13.00390625" style="1" customWidth="1"/>
    <col min="5" max="5" width="13.8515625" style="1" customWidth="1"/>
    <col min="6" max="16384" width="9.140625" style="1" customWidth="1"/>
  </cols>
  <sheetData>
    <row r="1" spans="1:4" ht="15.75">
      <c r="A1" s="4" t="s">
        <v>65</v>
      </c>
      <c r="D1" s="7" t="s">
        <v>56</v>
      </c>
    </row>
    <row r="3" spans="1:5" ht="15.75">
      <c r="A3" s="33" t="s">
        <v>71</v>
      </c>
      <c r="B3" s="33"/>
      <c r="C3" s="33"/>
      <c r="D3" s="33"/>
      <c r="E3" s="33"/>
    </row>
    <row r="4" spans="1:5" ht="36" customHeight="1">
      <c r="A4" s="31" t="s">
        <v>81</v>
      </c>
      <c r="B4" s="31"/>
      <c r="C4" s="31"/>
      <c r="D4" s="31"/>
      <c r="E4" s="31"/>
    </row>
    <row r="5" spans="3:4" ht="15.75">
      <c r="C5" s="2" t="s">
        <v>38</v>
      </c>
      <c r="D5" s="2"/>
    </row>
    <row r="6" spans="1:5" s="4" customFormat="1" ht="21" customHeight="1">
      <c r="A6" s="34" t="s">
        <v>7</v>
      </c>
      <c r="B6" s="34" t="s">
        <v>8</v>
      </c>
      <c r="C6" s="34" t="s">
        <v>1</v>
      </c>
      <c r="D6" s="34"/>
      <c r="E6" s="34"/>
    </row>
    <row r="7" spans="1:5" s="4" customFormat="1" ht="36.75" customHeight="1">
      <c r="A7" s="34"/>
      <c r="B7" s="34"/>
      <c r="C7" s="6" t="s">
        <v>50</v>
      </c>
      <c r="D7" s="6" t="s">
        <v>51</v>
      </c>
      <c r="E7" s="6" t="s">
        <v>52</v>
      </c>
    </row>
    <row r="8" spans="1:5" s="4" customFormat="1" ht="24" customHeight="1">
      <c r="A8" s="3" t="s">
        <v>54</v>
      </c>
      <c r="B8" s="3" t="s">
        <v>55</v>
      </c>
      <c r="C8" s="3" t="s">
        <v>53</v>
      </c>
      <c r="D8" s="5">
        <v>2</v>
      </c>
      <c r="E8" s="5">
        <v>3</v>
      </c>
    </row>
    <row r="9" spans="1:5" s="4" customFormat="1" ht="21" customHeight="1">
      <c r="A9" s="15"/>
      <c r="B9" s="15" t="s">
        <v>39</v>
      </c>
      <c r="C9" s="16">
        <f>SUM(C10:C26)</f>
        <v>5573000</v>
      </c>
      <c r="D9" s="16">
        <f>SUM(D10:D26)</f>
        <v>600000</v>
      </c>
      <c r="E9" s="16">
        <f>SUM(E10:E26)</f>
        <v>4973000</v>
      </c>
    </row>
    <row r="10" spans="1:5" ht="21" customHeight="1">
      <c r="A10" s="17"/>
      <c r="B10" s="17" t="s">
        <v>40</v>
      </c>
      <c r="C10" s="18"/>
      <c r="D10" s="18"/>
      <c r="E10" s="18"/>
    </row>
    <row r="11" spans="1:5" ht="21" customHeight="1">
      <c r="A11" s="17">
        <v>1</v>
      </c>
      <c r="B11" s="17" t="s">
        <v>41</v>
      </c>
      <c r="C11" s="18">
        <v>20000</v>
      </c>
      <c r="D11" s="18"/>
      <c r="E11" s="18">
        <f>C11</f>
        <v>20000</v>
      </c>
    </row>
    <row r="12" spans="1:5" ht="21" customHeight="1">
      <c r="A12" s="17">
        <v>2</v>
      </c>
      <c r="B12" s="17" t="s">
        <v>42</v>
      </c>
      <c r="C12" s="18">
        <v>72276</v>
      </c>
      <c r="D12" s="18"/>
      <c r="E12" s="18">
        <f aca="true" t="shared" si="0" ref="E12:E18">C12</f>
        <v>72276</v>
      </c>
    </row>
    <row r="13" spans="1:5" ht="21" customHeight="1">
      <c r="A13" s="17">
        <v>3</v>
      </c>
      <c r="B13" s="17" t="s">
        <v>43</v>
      </c>
      <c r="C13" s="18">
        <v>25000</v>
      </c>
      <c r="D13" s="18"/>
      <c r="E13" s="18">
        <f t="shared" si="0"/>
        <v>25000</v>
      </c>
    </row>
    <row r="14" spans="1:5" s="4" customFormat="1" ht="21" customHeight="1">
      <c r="A14" s="17">
        <v>4</v>
      </c>
      <c r="B14" s="17" t="s">
        <v>44</v>
      </c>
      <c r="C14" s="18">
        <v>25000</v>
      </c>
      <c r="D14" s="18"/>
      <c r="E14" s="18">
        <f t="shared" si="0"/>
        <v>25000</v>
      </c>
    </row>
    <row r="15" spans="1:5" ht="21" customHeight="1">
      <c r="A15" s="17">
        <v>5</v>
      </c>
      <c r="B15" s="17" t="s">
        <v>45</v>
      </c>
      <c r="C15" s="18">
        <v>10000</v>
      </c>
      <c r="D15" s="18"/>
      <c r="E15" s="18">
        <f t="shared" si="0"/>
        <v>10000</v>
      </c>
    </row>
    <row r="16" spans="1:5" ht="21" customHeight="1">
      <c r="A16" s="17">
        <v>6</v>
      </c>
      <c r="B16" s="17" t="s">
        <v>62</v>
      </c>
      <c r="C16" s="18">
        <v>22752</v>
      </c>
      <c r="D16" s="18"/>
      <c r="E16" s="18">
        <f t="shared" si="0"/>
        <v>22752</v>
      </c>
    </row>
    <row r="17" spans="1:5" ht="21" customHeight="1">
      <c r="A17" s="17">
        <v>7</v>
      </c>
      <c r="B17" s="17" t="s">
        <v>68</v>
      </c>
      <c r="C17" s="18">
        <v>99056</v>
      </c>
      <c r="D17" s="18"/>
      <c r="E17" s="18">
        <f t="shared" si="0"/>
        <v>99056</v>
      </c>
    </row>
    <row r="18" spans="1:5" ht="21" customHeight="1">
      <c r="A18" s="17">
        <v>8</v>
      </c>
      <c r="B18" s="17" t="s">
        <v>67</v>
      </c>
      <c r="C18" s="18">
        <v>28608</v>
      </c>
      <c r="D18" s="18"/>
      <c r="E18" s="18">
        <f t="shared" si="0"/>
        <v>28608</v>
      </c>
    </row>
    <row r="19" spans="1:5" ht="21" customHeight="1">
      <c r="A19" s="17">
        <v>9</v>
      </c>
      <c r="B19" s="17" t="s">
        <v>46</v>
      </c>
      <c r="C19" s="18">
        <f>59000+4004353+8000-99056</f>
        <v>3972297</v>
      </c>
      <c r="D19" s="18"/>
      <c r="E19" s="18">
        <f>C19</f>
        <v>3972297</v>
      </c>
    </row>
    <row r="20" spans="1:5" ht="21" customHeight="1">
      <c r="A20" s="17">
        <v>10</v>
      </c>
      <c r="B20" s="17" t="s">
        <v>47</v>
      </c>
      <c r="C20" s="18">
        <v>20000</v>
      </c>
      <c r="D20" s="18"/>
      <c r="E20" s="18">
        <f>C20</f>
        <v>20000</v>
      </c>
    </row>
    <row r="21" spans="1:5" ht="21" customHeight="1">
      <c r="A21" s="17">
        <v>11</v>
      </c>
      <c r="B21" s="17" t="s">
        <v>61</v>
      </c>
      <c r="C21" s="18">
        <f>422011+13000</f>
        <v>435011</v>
      </c>
      <c r="D21" s="18"/>
      <c r="E21" s="18">
        <f>C21</f>
        <v>435011</v>
      </c>
    </row>
    <row r="22" spans="1:5" ht="21" customHeight="1">
      <c r="A22" s="17">
        <v>12</v>
      </c>
      <c r="B22" s="17" t="s">
        <v>48</v>
      </c>
      <c r="C22" s="18">
        <v>150000</v>
      </c>
      <c r="D22" s="18"/>
      <c r="E22" s="18">
        <f>C22</f>
        <v>150000</v>
      </c>
    </row>
    <row r="23" spans="1:5" ht="21" customHeight="1">
      <c r="A23" s="17">
        <v>13</v>
      </c>
      <c r="B23" s="17" t="s">
        <v>49</v>
      </c>
      <c r="C23" s="18">
        <v>93000</v>
      </c>
      <c r="D23" s="18"/>
      <c r="E23" s="18">
        <f>C23</f>
        <v>93000</v>
      </c>
    </row>
    <row r="24" spans="1:5" s="4" customFormat="1" ht="21" customHeight="1">
      <c r="A24" s="17">
        <v>14</v>
      </c>
      <c r="B24" s="17" t="s">
        <v>59</v>
      </c>
      <c r="C24" s="18"/>
      <c r="D24" s="18"/>
      <c r="E24" s="18"/>
    </row>
    <row r="25" spans="1:5" ht="21" customHeight="1">
      <c r="A25" s="17">
        <v>15</v>
      </c>
      <c r="B25" s="17" t="s">
        <v>63</v>
      </c>
      <c r="C25" s="18">
        <v>600000</v>
      </c>
      <c r="D25" s="18">
        <v>600000</v>
      </c>
      <c r="E25" s="18"/>
    </row>
    <row r="26" spans="1:5" ht="21" customHeight="1">
      <c r="A26" s="19"/>
      <c r="B26" s="19"/>
      <c r="C26" s="28"/>
      <c r="D26" s="28"/>
      <c r="E26" s="28"/>
    </row>
  </sheetData>
  <sheetProtection/>
  <mergeCells count="5">
    <mergeCell ref="C6:E6"/>
    <mergeCell ref="B6:B7"/>
    <mergeCell ref="A6:A7"/>
    <mergeCell ref="A3:E3"/>
    <mergeCell ref="A4:E4"/>
  </mergeCells>
  <printOptions/>
  <pageMargins left="0.15748031496063" right="0.15748031496063" top="1.143700787" bottom="0.39370078740157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2023-01-03T10:16:38Z</cp:lastPrinted>
  <dcterms:created xsi:type="dcterms:W3CDTF">2017-09-06T02:22:31Z</dcterms:created>
  <dcterms:modified xsi:type="dcterms:W3CDTF">2023-02-01T03:10:32Z</dcterms:modified>
  <cp:category/>
  <cp:version/>
  <cp:contentType/>
  <cp:contentStatus/>
</cp:coreProperties>
</file>